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ap truong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<sst xmlns="http://schemas.openxmlformats.org/spreadsheetml/2006/main" count="76" uniqueCount="62">
  <si>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Tên đề tài:</t>
  </si>
  <si>
    <t>Chủ nhiệm:</t>
  </si>
  <si>
    <t>Đơn vị:</t>
  </si>
  <si>
    <t>Tổng kinh phí:</t>
  </si>
  <si>
    <t>đồng</t>
  </si>
  <si>
    <t>Đơn vị tính: VNĐ</t>
  </si>
  <si>
    <t>TT</t>
  </si>
  <si>
    <t>Họ và tên</t>
  </si>
  <si>
    <t>Chức danh</t>
  </si>
  <si>
    <t xml:space="preserve">Kết quả, 
Sản phẩm </t>
  </si>
  <si>
    <t>Hệ số tiền công theo ngày</t>
  </si>
  <si>
    <t>Định mức
 công lao động khoa học
(đ/ngày)</t>
  </si>
  <si>
    <t>Số ngày 
làm việc quy đổi</t>
  </si>
  <si>
    <t>Tiền công
(VNĐ)</t>
  </si>
  <si>
    <t>I</t>
  </si>
  <si>
    <t>CHI CHO NHÂN CÔNG LAO ĐỘNG TRỰC TIẾP</t>
  </si>
  <si>
    <t>TS. Nguyễn Văn A</t>
  </si>
  <si>
    <t>CNĐT</t>
  </si>
  <si>
    <t>TS.Nguyễn Thị B</t>
  </si>
  <si>
    <t>TKKH</t>
  </si>
  <si>
    <t xml:space="preserve"> ThS. Nguyễn Ngọc Huy</t>
  </si>
  <si>
    <t>TVTHC</t>
  </si>
  <si>
    <t>ThS. Vũ Thị Ngọc</t>
  </si>
  <si>
    <t>ThS. Nguyễn Thị Thủy</t>
  </si>
  <si>
    <t>TV</t>
  </si>
  <si>
    <t>ThS. Đào Trung Nhân</t>
  </si>
  <si>
    <t xml:space="preserve">CN. Nguyễn Hoàng </t>
  </si>
  <si>
    <t>KTV</t>
  </si>
  <si>
    <t>CN. Hồ Thị Ngọc</t>
  </si>
  <si>
    <t>NVHT</t>
  </si>
  <si>
    <t>II</t>
  </si>
  <si>
    <t>CHI KHÁC</t>
  </si>
  <si>
    <t>TỔNG CỘNG</t>
  </si>
  <si>
    <t xml:space="preserve">Ghi chú: </t>
  </si>
  <si>
    <t>Các chức danh nghiên cứu: CNĐT - Chủ nhiệm đề tài; TKKH- Thư ký khoa học; TVNCCC- Thành viên nghiên cứu chủ chốt; TV- Thành viên;
 KTV- Kỹ thuật viên, NVHT: Nhân viên hỗ trợ.</t>
  </si>
  <si>
    <t>Ghi cụ thể nội dung công việc được giao tương thích với nội dung nghiên cứu, tiến độ thực hiện trong thuyết minh.</t>
  </si>
  <si>
    <t>Sản phẩm tương thích với phần tiến độ thực hiện trong thuyết minh.</t>
  </si>
  <si>
    <t>Hệ số tiền công theo ngày tùy theo chức danh được quy định tại QĐ 5830/QĐ-BGDĐT.</t>
  </si>
  <si>
    <t xml:space="preserve">Định mức công lao động khoa học = 1.150.000 x Hstcn (Theo QĐ5830). </t>
  </si>
  <si>
    <t>Trường hợp ngày công lẻ trên 4 giờ được tính 1 ngày công, ngày công lẻ dưới 4 giờ được tính 1/2 ngày công.</t>
  </si>
  <si>
    <t>Tiền công = Số ngày làm việc quy đổi x Định mức công lao động khoa học.</t>
  </si>
  <si>
    <t>TRƯỜNG ĐẠI HỌC VINH</t>
  </si>
  <si>
    <t>Mẫu T24</t>
  </si>
  <si>
    <t>Mức lương cơ bản áp dụng:</t>
  </si>
  <si>
    <t>Nội dung 1: Xây dựng thuyết minh đề tài
Nội dung 2: Xây dựng chuẩn đầu ra môn học
Nội dung 3: Xây dựng Đề cương tổng quát, Đề cương chi tiết
Nội dung 4: Xây dựng Đề cương bài giảng
Nội dung 5: Xây dựng Tóm tắt bài giảng
Nội dung 6: Xây dựng Ma trận đề thi, 
Nội dung 7: Bộ đề thi; Bộ tiêu chí đánh giá;
Nội dung 8: Viết báo cáo tổng kết</t>
  </si>
  <si>
    <t>Thuyết minh đề tài; Chuẩn đầu ra; Đề cương tổng quát, Đề cương chi tiết; Đề cương bài giảng; File tóm tắt bài giảng; Ma trận đề thi; Bộ đề thi; Bộ tiêu chí đánh giá; Báo cáo tổng kết</t>
  </si>
  <si>
    <t xml:space="preserve">Mã số: </t>
  </si>
  <si>
    <t>(Bằng chữ: …..)</t>
  </si>
  <si>
    <t>TRƯỜNG/KHOA/VIỆN ……………………………..</t>
  </si>
  <si>
    <t xml:space="preserve">BẢNG KÊ KHỐI LƯỢNG HOÀN THÀNH THEO HỢP ĐỒNG KHCN TRỌNG ĐIỂM CẤP TRƯỜNG NĂM 2021 SỐ: …...…/2021/KHCNTr-CB NGÀY 28/5/2021 </t>
  </si>
  <si>
    <t>Nghệ An, ngày         tháng        năm 2022</t>
  </si>
  <si>
    <t>…………………</t>
  </si>
  <si>
    <t>……………………..</t>
  </si>
  <si>
    <t>Công việc hoàn thành</t>
  </si>
  <si>
    <t xml:space="preserve">Ghi chú: Phần Nội dung công việc hoàn thành và kết quả sp thì ghi theo thực tế công việc từng thành viên đã làm và kết quả sản phẩm </t>
  </si>
  <si>
    <t xml:space="preserve">BGH Duyệt chi   </t>
  </si>
  <si>
    <t xml:space="preserve"> Phòng KHTC </t>
  </si>
  <si>
    <t xml:space="preserve">  Kế toán</t>
  </si>
  <si>
    <t>Phòng KH&amp;HTQT</t>
  </si>
  <si>
    <t xml:space="preserve"> Chủ nhiệm đề tài</t>
  </si>
  <si>
    <t xml:space="preserve">Văn phòng phẩm </t>
  </si>
  <si>
    <t>Kinh phí quản lý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</si>
</sst>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43" fontId="51" fillId="0" borderId="0" xfId="42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52" fillId="0" borderId="0" xfId="42" applyNumberFormat="1" applyFont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0" xfId="42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164" fontId="54" fillId="0" borderId="0" xfId="42" applyNumberFormat="1" applyFont="1" applyAlignment="1">
      <alignment/>
    </xf>
    <xf numFmtId="43" fontId="54" fillId="0" borderId="0" xfId="42" applyFont="1" applyAlignment="1">
      <alignment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0" xfId="42" applyNumberFormat="1" applyFont="1" applyBorder="1" applyAlignment="1">
      <alignment horizontal="center" vertical="center" wrapText="1"/>
    </xf>
    <xf numFmtId="164" fontId="49" fillId="0" borderId="10" xfId="42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10" xfId="42" applyNumberFormat="1" applyFont="1" applyFill="1" applyBorder="1" applyAlignment="1" applyProtection="1">
      <alignment vertical="center" wrapText="1"/>
      <protection locked="0"/>
    </xf>
    <xf numFmtId="164" fontId="56" fillId="0" borderId="10" xfId="42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vertical="center" wrapText="1"/>
      <protection locked="0"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4" fontId="54" fillId="0" borderId="10" xfId="42" applyNumberFormat="1" applyFont="1" applyBorder="1" applyAlignment="1">
      <alignment/>
    </xf>
    <xf numFmtId="0" fontId="52" fillId="33" borderId="10" xfId="0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vertical="center" wrapText="1"/>
      <protection/>
    </xf>
    <xf numFmtId="43" fontId="2" fillId="33" borderId="11" xfId="42" applyFont="1" applyFill="1" applyBorder="1" applyAlignment="1" applyProtection="1">
      <alignment vertical="center" wrapText="1"/>
      <protection/>
    </xf>
    <xf numFmtId="164" fontId="53" fillId="0" borderId="12" xfId="42" applyNumberFormat="1" applyFont="1" applyBorder="1" applyAlignment="1">
      <alignment/>
    </xf>
    <xf numFmtId="164" fontId="53" fillId="0" borderId="10" xfId="42" applyNumberFormat="1" applyFont="1" applyBorder="1" applyAlignment="1">
      <alignment/>
    </xf>
    <xf numFmtId="43" fontId="4" fillId="33" borderId="11" xfId="42" applyFont="1" applyFill="1" applyBorder="1" applyAlignment="1" applyProtection="1">
      <alignment vertical="center" wrapText="1"/>
      <protection/>
    </xf>
    <xf numFmtId="164" fontId="54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33" borderId="11" xfId="42" applyFont="1" applyFill="1" applyBorder="1" applyAlignment="1" applyProtection="1">
      <alignment horizontal="center" vertical="center" wrapText="1"/>
      <protection/>
    </xf>
    <xf numFmtId="164" fontId="53" fillId="0" borderId="12" xfId="42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54" fillId="0" borderId="13" xfId="42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3" fontId="4" fillId="33" borderId="10" xfId="44" applyFont="1" applyFill="1" applyBorder="1" applyAlignment="1" applyProtection="1">
      <alignment vertical="center" wrapText="1"/>
      <protection/>
    </xf>
    <xf numFmtId="0" fontId="60" fillId="0" borderId="10" xfId="0" applyFont="1" applyBorder="1" applyAlignment="1">
      <alignment horizontal="justify" vertical="center" wrapText="1"/>
    </xf>
    <xf numFmtId="0" fontId="60" fillId="33" borderId="1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4" fontId="54" fillId="0" borderId="10" xfId="42" applyNumberFormat="1" applyFont="1" applyBorder="1" applyAlignment="1">
      <alignment vertical="center"/>
    </xf>
    <xf numFmtId="0" fontId="50" fillId="34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6" fillId="33" borderId="11" xfId="0" applyFont="1" applyFill="1" applyBorder="1" applyAlignment="1" applyProtection="1">
      <alignment horizontal="left" vertical="center" wrapText="1"/>
      <protection locked="0"/>
    </xf>
    <xf numFmtId="0" fontId="56" fillId="33" borderId="14" xfId="0" applyFont="1" applyFill="1" applyBorder="1" applyAlignment="1" applyProtection="1">
      <alignment horizontal="left" vertical="center" wrapText="1"/>
      <protection locked="0"/>
    </xf>
    <xf numFmtId="0" fontId="56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43" fontId="61" fillId="0" borderId="0" xfId="42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53" fillId="0" borderId="0" xfId="42" applyNumberFormat="1" applyFont="1" applyAlignment="1">
      <alignment horizontal="center"/>
    </xf>
    <xf numFmtId="43" fontId="53" fillId="0" borderId="0" xfId="42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</xdr:row>
      <xdr:rowOff>0</xdr:rowOff>
    </xdr:from>
    <xdr:to>
      <xdr:col>3</xdr:col>
      <xdr:colOff>438150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495425" y="5905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6">
      <selection activeCell="N14" sqref="N14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9.7109375" style="0" customWidth="1"/>
    <col min="4" max="4" width="31.421875" style="0" customWidth="1"/>
    <col min="5" max="5" width="20.57421875" style="0" customWidth="1"/>
    <col min="6" max="6" width="8.7109375" style="4" customWidth="1"/>
    <col min="7" max="7" width="11.8515625" style="3" customWidth="1"/>
    <col min="8" max="8" width="8.57421875" style="3" customWidth="1"/>
    <col min="9" max="9" width="14.00390625" style="3" customWidth="1"/>
  </cols>
  <sheetData>
    <row r="1" ht="15">
      <c r="K1" s="54" t="s">
        <v>54</v>
      </c>
    </row>
    <row r="2" spans="1:6" ht="15.75">
      <c r="A2" s="61" t="s">
        <v>41</v>
      </c>
      <c r="B2" s="61"/>
      <c r="C2" s="61"/>
      <c r="D2" s="61"/>
      <c r="E2" s="1"/>
      <c r="F2" s="2"/>
    </row>
    <row r="3" spans="1:9" ht="15.75">
      <c r="A3" s="60" t="s">
        <v>48</v>
      </c>
      <c r="B3" s="60"/>
      <c r="C3" s="60"/>
      <c r="D3" s="60"/>
      <c r="E3" s="1"/>
      <c r="F3" s="2"/>
      <c r="I3" s="47" t="s">
        <v>42</v>
      </c>
    </row>
    <row r="4" ht="6" customHeight="1">
      <c r="I4" s="5"/>
    </row>
    <row r="5" spans="1:15" s="52" customFormat="1" ht="43.5" customHeight="1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1"/>
      <c r="K5" s="51"/>
      <c r="L5" s="51"/>
      <c r="M5" s="51"/>
      <c r="N5" s="51"/>
      <c r="O5" s="51"/>
    </row>
    <row r="6" spans="1:15" s="7" customFormat="1" ht="18.75" customHeight="1">
      <c r="A6" s="59" t="s">
        <v>0</v>
      </c>
      <c r="B6" s="59"/>
      <c r="C6" s="8"/>
      <c r="D6" s="8"/>
      <c r="E6" s="8"/>
      <c r="F6" s="9"/>
      <c r="G6" s="8"/>
      <c r="H6" s="8"/>
      <c r="I6" s="8"/>
      <c r="J6" s="6"/>
      <c r="K6" s="6"/>
      <c r="L6" s="6"/>
      <c r="M6" s="6"/>
      <c r="N6" s="6"/>
      <c r="O6" s="6"/>
    </row>
    <row r="7" spans="1:15" s="7" customFormat="1" ht="18.75" customHeight="1">
      <c r="A7" s="59" t="s">
        <v>46</v>
      </c>
      <c r="B7" s="59"/>
      <c r="C7" s="8"/>
      <c r="D7" s="8"/>
      <c r="E7" s="8"/>
      <c r="F7" s="9"/>
      <c r="G7" s="8"/>
      <c r="H7" s="8"/>
      <c r="I7" s="8"/>
      <c r="J7" s="6"/>
      <c r="K7" s="6"/>
      <c r="L7" s="6"/>
      <c r="M7" s="6"/>
      <c r="N7" s="6"/>
      <c r="O7" s="6"/>
    </row>
    <row r="8" spans="1:15" s="7" customFormat="1" ht="18.75" customHeight="1">
      <c r="A8" s="59" t="s">
        <v>1</v>
      </c>
      <c r="B8" s="59"/>
      <c r="C8" s="8"/>
      <c r="D8" s="10" t="s">
        <v>2</v>
      </c>
      <c r="E8" s="8"/>
      <c r="F8" s="9"/>
      <c r="G8" s="8"/>
      <c r="H8" s="8"/>
      <c r="I8" s="8"/>
      <c r="J8" s="6"/>
      <c r="K8" s="6"/>
      <c r="L8" s="6"/>
      <c r="M8" s="6"/>
      <c r="N8" s="6"/>
      <c r="O8" s="6"/>
    </row>
    <row r="9" spans="1:15" s="7" customFormat="1" ht="18.75" customHeight="1">
      <c r="A9" s="59" t="s">
        <v>3</v>
      </c>
      <c r="B9" s="59"/>
      <c r="C9" s="8"/>
      <c r="D9" s="8"/>
      <c r="E9" s="8"/>
      <c r="F9" s="9"/>
      <c r="G9" s="8"/>
      <c r="H9" s="8"/>
      <c r="I9" s="8"/>
      <c r="J9" s="6"/>
      <c r="K9" s="6"/>
      <c r="L9" s="6"/>
      <c r="M9" s="6"/>
      <c r="N9" s="6"/>
      <c r="O9" s="6"/>
    </row>
    <row r="10" spans="1:15" ht="15.75">
      <c r="A10" s="11"/>
      <c r="B10" s="11"/>
      <c r="C10" s="11"/>
      <c r="D10" s="12" t="s">
        <v>43</v>
      </c>
      <c r="E10" s="13">
        <v>1490000</v>
      </c>
      <c r="F10" s="14" t="s">
        <v>4</v>
      </c>
      <c r="G10" s="13"/>
      <c r="H10" s="13"/>
      <c r="I10" s="46" t="s">
        <v>5</v>
      </c>
      <c r="J10" s="11"/>
      <c r="K10" s="11"/>
      <c r="L10" s="11"/>
      <c r="M10" s="11"/>
      <c r="N10" s="11"/>
      <c r="O10" s="11"/>
    </row>
    <row r="11" spans="1:15" s="20" customFormat="1" ht="63.75">
      <c r="A11" s="15" t="s">
        <v>6</v>
      </c>
      <c r="B11" s="15" t="s">
        <v>7</v>
      </c>
      <c r="C11" s="15" t="s">
        <v>8</v>
      </c>
      <c r="D11" s="38" t="s">
        <v>53</v>
      </c>
      <c r="E11" s="16" t="s">
        <v>9</v>
      </c>
      <c r="F11" s="17" t="s">
        <v>10</v>
      </c>
      <c r="G11" s="17" t="s">
        <v>11</v>
      </c>
      <c r="H11" s="17" t="s">
        <v>12</v>
      </c>
      <c r="I11" s="18" t="s">
        <v>13</v>
      </c>
      <c r="J11" s="19"/>
      <c r="K11" s="19"/>
      <c r="L11" s="19"/>
      <c r="M11" s="19"/>
      <c r="N11" s="19"/>
      <c r="O11" s="19"/>
    </row>
    <row r="12" spans="1:9" s="25" customFormat="1" ht="15" customHeight="1">
      <c r="A12" s="21">
        <v>1</v>
      </c>
      <c r="B12" s="21">
        <v>2</v>
      </c>
      <c r="C12" s="21">
        <v>3</v>
      </c>
      <c r="D12" s="21">
        <v>4</v>
      </c>
      <c r="E12" s="22">
        <v>5</v>
      </c>
      <c r="F12" s="23">
        <v>6</v>
      </c>
      <c r="G12" s="24">
        <v>7</v>
      </c>
      <c r="H12" s="24">
        <v>8</v>
      </c>
      <c r="I12" s="24">
        <v>9</v>
      </c>
    </row>
    <row r="13" spans="1:9" s="25" customFormat="1" ht="19.5" customHeight="1">
      <c r="A13" s="21" t="s">
        <v>14</v>
      </c>
      <c r="B13" s="62" t="s">
        <v>15</v>
      </c>
      <c r="C13" s="63"/>
      <c r="D13" s="64"/>
      <c r="E13" s="22"/>
      <c r="F13" s="23"/>
      <c r="G13" s="24"/>
      <c r="H13" s="24"/>
      <c r="I13" s="24">
        <f>SUM(I14:I21)</f>
        <v>22469200</v>
      </c>
    </row>
    <row r="14" spans="1:15" s="20" customFormat="1" ht="236.25">
      <c r="A14" s="26">
        <v>1</v>
      </c>
      <c r="B14" s="27" t="s">
        <v>16</v>
      </c>
      <c r="C14" s="26" t="s">
        <v>17</v>
      </c>
      <c r="D14" s="49" t="s">
        <v>44</v>
      </c>
      <c r="E14" s="50" t="s">
        <v>45</v>
      </c>
      <c r="F14" s="48">
        <v>0.26</v>
      </c>
      <c r="G14" s="53">
        <f>+E10*F14</f>
        <v>387400</v>
      </c>
      <c r="H14" s="53">
        <v>14</v>
      </c>
      <c r="I14" s="53">
        <f aca="true" t="shared" si="0" ref="I14:I21">H14*G14</f>
        <v>5423600</v>
      </c>
      <c r="J14" s="19"/>
      <c r="K14" s="19"/>
      <c r="L14" s="19"/>
      <c r="M14" s="19"/>
      <c r="N14" s="19"/>
      <c r="O14" s="19"/>
    </row>
    <row r="15" spans="1:15" ht="18.75" customHeight="1">
      <c r="A15" s="26">
        <v>2</v>
      </c>
      <c r="B15" s="27" t="s">
        <v>18</v>
      </c>
      <c r="C15" s="26" t="s">
        <v>19</v>
      </c>
      <c r="D15" s="26" t="s">
        <v>51</v>
      </c>
      <c r="E15" s="28" t="s">
        <v>52</v>
      </c>
      <c r="F15" s="48">
        <v>0.21</v>
      </c>
      <c r="G15" s="29">
        <f>+E10*F15</f>
        <v>312900</v>
      </c>
      <c r="H15" s="29">
        <v>10</v>
      </c>
      <c r="I15" s="53">
        <f t="shared" si="0"/>
        <v>3129000</v>
      </c>
      <c r="J15" s="11"/>
      <c r="K15" s="11"/>
      <c r="L15" s="11"/>
      <c r="M15" s="11"/>
      <c r="N15" s="11"/>
      <c r="O15" s="11"/>
    </row>
    <row r="16" spans="1:15" ht="18.75" customHeight="1">
      <c r="A16" s="26">
        <v>3</v>
      </c>
      <c r="B16" s="27" t="s">
        <v>20</v>
      </c>
      <c r="C16" s="26" t="s">
        <v>21</v>
      </c>
      <c r="D16" s="26" t="s">
        <v>51</v>
      </c>
      <c r="E16" s="28" t="s">
        <v>52</v>
      </c>
      <c r="F16" s="48">
        <v>0.21</v>
      </c>
      <c r="G16" s="29">
        <f>+E10*F16</f>
        <v>312900</v>
      </c>
      <c r="H16" s="29">
        <v>10</v>
      </c>
      <c r="I16" s="53">
        <f t="shared" si="0"/>
        <v>3129000</v>
      </c>
      <c r="J16" s="11"/>
      <c r="K16" s="11"/>
      <c r="L16" s="11"/>
      <c r="M16" s="11"/>
      <c r="N16" s="11"/>
      <c r="O16" s="11"/>
    </row>
    <row r="17" spans="1:15" ht="18.75" customHeight="1">
      <c r="A17" s="26">
        <v>4</v>
      </c>
      <c r="B17" s="27" t="s">
        <v>22</v>
      </c>
      <c r="C17" s="26" t="s">
        <v>21</v>
      </c>
      <c r="D17" s="26" t="s">
        <v>51</v>
      </c>
      <c r="E17" s="28" t="s">
        <v>52</v>
      </c>
      <c r="F17" s="48">
        <v>0.21</v>
      </c>
      <c r="G17" s="29">
        <f>+E10*F17</f>
        <v>312900</v>
      </c>
      <c r="H17" s="29">
        <v>10</v>
      </c>
      <c r="I17" s="53">
        <f t="shared" si="0"/>
        <v>3129000</v>
      </c>
      <c r="J17" s="11"/>
      <c r="K17" s="11"/>
      <c r="L17" s="11"/>
      <c r="M17" s="11"/>
      <c r="N17" s="11"/>
      <c r="O17" s="11"/>
    </row>
    <row r="18" spans="1:15" ht="18.75" customHeight="1">
      <c r="A18" s="26">
        <v>5</v>
      </c>
      <c r="B18" s="27" t="s">
        <v>23</v>
      </c>
      <c r="C18" s="26" t="s">
        <v>24</v>
      </c>
      <c r="D18" s="26" t="s">
        <v>51</v>
      </c>
      <c r="E18" s="28" t="s">
        <v>52</v>
      </c>
      <c r="F18" s="48">
        <v>0.17</v>
      </c>
      <c r="G18" s="29">
        <f>+E10*F18</f>
        <v>253300.00000000003</v>
      </c>
      <c r="H18" s="29">
        <v>12</v>
      </c>
      <c r="I18" s="53">
        <f t="shared" si="0"/>
        <v>3039600.0000000005</v>
      </c>
      <c r="J18" s="11"/>
      <c r="K18" s="11"/>
      <c r="L18" s="11"/>
      <c r="M18" s="11"/>
      <c r="N18" s="11"/>
      <c r="O18" s="11"/>
    </row>
    <row r="19" spans="1:15" ht="18.75" customHeight="1">
      <c r="A19" s="26">
        <v>6</v>
      </c>
      <c r="B19" s="27" t="s">
        <v>25</v>
      </c>
      <c r="C19" s="26" t="s">
        <v>24</v>
      </c>
      <c r="D19" s="26" t="s">
        <v>51</v>
      </c>
      <c r="E19" s="28" t="s">
        <v>52</v>
      </c>
      <c r="F19" s="48">
        <v>0.17</v>
      </c>
      <c r="G19" s="29">
        <f>+E10*F19</f>
        <v>253300.00000000003</v>
      </c>
      <c r="H19" s="29">
        <v>10</v>
      </c>
      <c r="I19" s="53">
        <f t="shared" si="0"/>
        <v>2533000.0000000005</v>
      </c>
      <c r="J19" s="11"/>
      <c r="K19" s="11"/>
      <c r="L19" s="11"/>
      <c r="M19" s="11"/>
      <c r="N19" s="11"/>
      <c r="O19" s="11"/>
    </row>
    <row r="20" spans="1:15" ht="18.75" customHeight="1">
      <c r="A20" s="26">
        <v>7</v>
      </c>
      <c r="B20" s="27" t="s">
        <v>26</v>
      </c>
      <c r="C20" s="26" t="s">
        <v>27</v>
      </c>
      <c r="D20" s="26" t="s">
        <v>51</v>
      </c>
      <c r="E20" s="28" t="s">
        <v>52</v>
      </c>
      <c r="F20" s="48">
        <v>0.1</v>
      </c>
      <c r="G20" s="29">
        <f>+E10*F20</f>
        <v>149000</v>
      </c>
      <c r="H20" s="29">
        <v>7</v>
      </c>
      <c r="I20" s="53">
        <f t="shared" si="0"/>
        <v>1043000</v>
      </c>
      <c r="J20" s="11"/>
      <c r="K20" s="11"/>
      <c r="L20" s="11"/>
      <c r="M20" s="11"/>
      <c r="N20" s="11"/>
      <c r="O20" s="11"/>
    </row>
    <row r="21" spans="1:15" ht="18.75" customHeight="1">
      <c r="A21" s="26">
        <v>8</v>
      </c>
      <c r="B21" s="27" t="s">
        <v>28</v>
      </c>
      <c r="C21" s="26" t="s">
        <v>29</v>
      </c>
      <c r="D21" s="26" t="s">
        <v>51</v>
      </c>
      <c r="E21" s="28" t="s">
        <v>52</v>
      </c>
      <c r="F21" s="48">
        <v>0.1</v>
      </c>
      <c r="G21" s="29">
        <f>+E10*F21</f>
        <v>149000</v>
      </c>
      <c r="H21" s="29">
        <v>7</v>
      </c>
      <c r="I21" s="53">
        <f t="shared" si="0"/>
        <v>1043000</v>
      </c>
      <c r="J21" s="11"/>
      <c r="K21" s="11"/>
      <c r="L21" s="11"/>
      <c r="M21" s="11"/>
      <c r="N21" s="11"/>
      <c r="O21" s="11"/>
    </row>
    <row r="22" spans="1:15" s="7" customFormat="1" ht="18.75" customHeight="1">
      <c r="A22" s="15" t="s">
        <v>30</v>
      </c>
      <c r="B22" s="30" t="s">
        <v>31</v>
      </c>
      <c r="C22" s="15"/>
      <c r="D22" s="15"/>
      <c r="E22" s="31"/>
      <c r="F22" s="32"/>
      <c r="G22" s="33"/>
      <c r="H22" s="33"/>
      <c r="I22" s="34">
        <f>SUM(I23:I24)</f>
        <v>753200</v>
      </c>
      <c r="J22" s="6"/>
      <c r="K22" s="6"/>
      <c r="L22" s="6"/>
      <c r="M22" s="6"/>
      <c r="N22" s="6"/>
      <c r="O22" s="6"/>
    </row>
    <row r="23" spans="1:15" s="7" customFormat="1" ht="18.75" customHeight="1">
      <c r="A23" s="26">
        <v>1</v>
      </c>
      <c r="B23" s="27" t="s">
        <v>60</v>
      </c>
      <c r="C23" s="27"/>
      <c r="D23" s="27"/>
      <c r="E23" s="31"/>
      <c r="F23" s="32"/>
      <c r="G23" s="33"/>
      <c r="H23" s="33"/>
      <c r="I23" s="29">
        <v>753200</v>
      </c>
      <c r="J23" s="6"/>
      <c r="K23" s="6"/>
      <c r="L23" s="6"/>
      <c r="M23" s="6"/>
      <c r="N23" s="6"/>
      <c r="O23" s="6"/>
    </row>
    <row r="24" spans="1:15" s="37" customFormat="1" ht="18.75" customHeight="1">
      <c r="A24" s="26">
        <v>2</v>
      </c>
      <c r="B24" s="27" t="s">
        <v>61</v>
      </c>
      <c r="C24" s="27"/>
      <c r="D24" s="27"/>
      <c r="E24" s="28"/>
      <c r="F24" s="35"/>
      <c r="G24" s="36"/>
      <c r="H24" s="36"/>
      <c r="I24" s="29">
        <v>0</v>
      </c>
      <c r="J24" s="11"/>
      <c r="K24" s="11"/>
      <c r="L24" s="11"/>
      <c r="M24" s="11"/>
      <c r="N24" s="11"/>
      <c r="O24" s="11"/>
    </row>
    <row r="25" spans="1:15" ht="18.75" customHeight="1">
      <c r="A25" s="65" t="s">
        <v>32</v>
      </c>
      <c r="B25" s="65"/>
      <c r="C25" s="55"/>
      <c r="D25" s="38"/>
      <c r="E25" s="39"/>
      <c r="F25" s="40"/>
      <c r="G25" s="41"/>
      <c r="H25" s="41"/>
      <c r="I25" s="34">
        <f>I13+I22</f>
        <v>23222400</v>
      </c>
      <c r="J25" s="11"/>
      <c r="K25" s="11"/>
      <c r="L25" s="11"/>
      <c r="M25" s="11"/>
      <c r="N25" s="11"/>
      <c r="O25" s="11"/>
    </row>
    <row r="26" spans="1:15" ht="14.25" customHeight="1">
      <c r="A26" s="66" t="s">
        <v>47</v>
      </c>
      <c r="B26" s="66"/>
      <c r="C26" s="66"/>
      <c r="D26" s="66"/>
      <c r="E26" s="66"/>
      <c r="F26" s="66"/>
      <c r="G26" s="66"/>
      <c r="H26" s="66"/>
      <c r="I26" s="66"/>
      <c r="J26" s="11"/>
      <c r="K26" s="11"/>
      <c r="L26" s="11"/>
      <c r="M26" s="11"/>
      <c r="N26" s="11"/>
      <c r="O26" s="11"/>
    </row>
    <row r="27" spans="1:15" ht="13.5" customHeight="1">
      <c r="A27" s="11"/>
      <c r="B27" s="11"/>
      <c r="C27" s="11"/>
      <c r="D27" s="11"/>
      <c r="E27" s="11"/>
      <c r="F27" s="67" t="s">
        <v>50</v>
      </c>
      <c r="G27" s="67"/>
      <c r="H27" s="67"/>
      <c r="I27" s="67"/>
      <c r="J27" s="11"/>
      <c r="K27" s="11"/>
      <c r="L27" s="11"/>
      <c r="M27" s="11"/>
      <c r="N27" s="11"/>
      <c r="O27" s="11"/>
    </row>
    <row r="28" spans="1:2" ht="15" hidden="1">
      <c r="A28" s="42" t="s">
        <v>33</v>
      </c>
      <c r="B28" s="42"/>
    </row>
    <row r="29" spans="1:9" s="20" customFormat="1" ht="32.25" customHeight="1" hidden="1">
      <c r="A29" s="43">
        <v>3</v>
      </c>
      <c r="B29" s="68" t="s">
        <v>34</v>
      </c>
      <c r="C29" s="69"/>
      <c r="D29" s="69"/>
      <c r="E29" s="69"/>
      <c r="F29" s="69"/>
      <c r="G29" s="69"/>
      <c r="H29" s="69"/>
      <c r="I29" s="69"/>
    </row>
    <row r="30" spans="1:9" s="20" customFormat="1" ht="15" hidden="1">
      <c r="A30" s="44">
        <v>4</v>
      </c>
      <c r="B30" s="56" t="s">
        <v>35</v>
      </c>
      <c r="C30" s="56"/>
      <c r="D30" s="56"/>
      <c r="E30" s="56"/>
      <c r="F30" s="56"/>
      <c r="G30" s="56"/>
      <c r="H30" s="56"/>
      <c r="I30" s="56"/>
    </row>
    <row r="31" spans="1:9" s="20" customFormat="1" ht="15" hidden="1">
      <c r="A31" s="44">
        <v>5</v>
      </c>
      <c r="B31" s="56" t="s">
        <v>36</v>
      </c>
      <c r="C31" s="56"/>
      <c r="D31" s="56"/>
      <c r="E31" s="56"/>
      <c r="F31" s="56"/>
      <c r="G31" s="56"/>
      <c r="H31" s="56"/>
      <c r="I31" s="56"/>
    </row>
    <row r="32" spans="1:9" s="20" customFormat="1" ht="15" hidden="1">
      <c r="A32" s="44">
        <v>6</v>
      </c>
      <c r="B32" s="45" t="s">
        <v>37</v>
      </c>
      <c r="C32" s="45"/>
      <c r="D32" s="45"/>
      <c r="E32" s="45"/>
      <c r="F32" s="45"/>
      <c r="G32" s="45"/>
      <c r="H32" s="45"/>
      <c r="I32" s="45"/>
    </row>
    <row r="33" spans="1:9" s="20" customFormat="1" ht="15" hidden="1">
      <c r="A33" s="44">
        <v>7</v>
      </c>
      <c r="B33" s="57" t="s">
        <v>38</v>
      </c>
      <c r="C33" s="57"/>
      <c r="D33" s="57"/>
      <c r="E33" s="57"/>
      <c r="F33" s="57"/>
      <c r="G33" s="57"/>
      <c r="H33" s="57"/>
      <c r="I33" s="57"/>
    </row>
    <row r="34" spans="1:9" s="20" customFormat="1" ht="15" hidden="1">
      <c r="A34" s="44">
        <v>8</v>
      </c>
      <c r="B34" s="57" t="s">
        <v>39</v>
      </c>
      <c r="C34" s="57"/>
      <c r="D34" s="57"/>
      <c r="E34" s="57"/>
      <c r="F34" s="57"/>
      <c r="G34" s="57"/>
      <c r="H34" s="57"/>
      <c r="I34" s="57"/>
    </row>
    <row r="35" spans="1:9" s="20" customFormat="1" ht="15" hidden="1">
      <c r="A35" s="44">
        <v>9</v>
      </c>
      <c r="B35" s="56" t="s">
        <v>40</v>
      </c>
      <c r="C35" s="56"/>
      <c r="D35" s="56"/>
      <c r="E35" s="56"/>
      <c r="F35" s="56"/>
      <c r="G35" s="56"/>
      <c r="H35" s="56"/>
      <c r="I35" s="56"/>
    </row>
    <row r="36" ht="15" hidden="1"/>
    <row r="37" ht="15" hidden="1"/>
    <row r="39" spans="2:9" s="6" customFormat="1" ht="15.75">
      <c r="B39" s="6" t="s">
        <v>55</v>
      </c>
      <c r="D39" s="6" t="s">
        <v>56</v>
      </c>
      <c r="E39" s="6" t="s">
        <v>57</v>
      </c>
      <c r="F39" s="71" t="s">
        <v>58</v>
      </c>
      <c r="G39" s="71"/>
      <c r="H39" s="70" t="s">
        <v>59</v>
      </c>
      <c r="I39" s="70"/>
    </row>
  </sheetData>
  <sheetProtection/>
  <mergeCells count="19">
    <mergeCell ref="H39:I39"/>
    <mergeCell ref="F39:G39"/>
    <mergeCell ref="A3:D3"/>
    <mergeCell ref="A2:D2"/>
    <mergeCell ref="B35:I35"/>
    <mergeCell ref="B13:D13"/>
    <mergeCell ref="A25:B25"/>
    <mergeCell ref="A26:I26"/>
    <mergeCell ref="F27:I27"/>
    <mergeCell ref="B29:I29"/>
    <mergeCell ref="B30:I30"/>
    <mergeCell ref="B31:I31"/>
    <mergeCell ref="B33:I33"/>
    <mergeCell ref="B34:I34"/>
    <mergeCell ref="A5:I5"/>
    <mergeCell ref="A6:B6"/>
    <mergeCell ref="A7:B7"/>
    <mergeCell ref="A8:B8"/>
    <mergeCell ref="A9:B9"/>
  </mergeCells>
  <printOptions/>
  <pageMargins left="0" right="0" top="0.2" bottom="0.25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CHIDUNGKT</dc:creator>
  <cp:keywords/>
  <dc:description/>
  <cp:lastModifiedBy>Windows User</cp:lastModifiedBy>
  <cp:lastPrinted>2022-04-01T08:24:00Z</cp:lastPrinted>
  <dcterms:created xsi:type="dcterms:W3CDTF">2016-04-11T03:18:12Z</dcterms:created>
  <dcterms:modified xsi:type="dcterms:W3CDTF">2022-04-01T08:24:08Z</dcterms:modified>
  <cp:category/>
  <cp:version/>
  <cp:contentType/>
  <cp:contentStatus/>
</cp:coreProperties>
</file>